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Instrucoes" sheetId="1" state="visible" r:id="rId3"/>
    <sheet name="Estoque Atual" sheetId="2" state="visible" r:id="rId4"/>
    <sheet name="Entrada de Medicamentos" sheetId="3" state="visible" r:id="rId5"/>
    <sheet name="Saida de Medicamentos" sheetId="4" state="visible" r:id="rId6"/>
    <sheet name="Dashboard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<sst xmlns="http://schemas.openxmlformats.org/spreadsheetml/2006/main" count="167" uniqueCount="126">
  <si>
    <t xml:space="preserve">PLANILHA DO METABOLISMO PEPS</t>
  </si>
  <si>
    <t xml:space="preserve">Primeiro que Vence, Primeiro que Sai — Controle de Medicamentos Veterinarios</t>
  </si>
  <si>
    <t xml:space="preserve">O QUE E O METODO PEPS?</t>
  </si>
  <si>
    <t xml:space="preserve">Primeiro que Vence, Primeiro que Sai (PEPS) e o metodo de gestao de estoque que garante que os medicamentos com data de vencimento mais proxima sejam utilizados antes dos com vencimento mais distante. Isso elimina o risco de medicamentos vencidos em uso — que configura crime contra as relacoes de consumo (Lei 8.137/90).</t>
  </si>
  <si>
    <t xml:space="preserve">COMO USAR ESTA PLANILHA</t>
  </si>
  <si>
    <t xml:space="preserve">1. Aba "Estoque Atual": Cadastre todos os medicamentos do estabelecimento com lote e validade.</t>
  </si>
  <si>
    <t xml:space="preserve">2. Aba "Entrada de Medicamentos": Registre TODA nova entrada de produto (compra, doacao, etc.).</t>
  </si>
  <si>
    <t xml:space="preserve">3. Aba "Saida de Medicamentos": Registre TODA utilizacao de produto, informando o paciente.</t>
  </si>
  <si>
    <t xml:space="preserve">4. A aba "Dashboard" exibe automaticamente os alertas de vencimento e o consumo por categoria.</t>
  </si>
  <si>
    <t xml:space="preserve">ALERTAS AUTOMATICOS</t>
  </si>
  <si>
    <t xml:space="preserve">VERMELHO: Medicamento VENCIDO — retire imediatamente do estoque e descarte conforme PGRSS.</t>
  </si>
  <si>
    <t xml:space="preserve">AMARELO: Medicamento vence em menos de 30 dias — priorize o uso.</t>
  </si>
  <si>
    <t xml:space="preserve">VERDE: Medicamento dentro do prazo.</t>
  </si>
  <si>
    <t xml:space="preserve">REFERENCIA LEGAL</t>
  </si>
  <si>
    <t xml:space="preserve">IN MAPA n.o 35/2017 — Controle de substancias de uso controlado (SIPEAGRO)</t>
  </si>
  <si>
    <t xml:space="preserve">Lei 8.137/1990 — Crime contra as relacoes de consumo (medicamentos vencidos)</t>
  </si>
  <si>
    <t xml:space="preserve">RDC 222/2018 — Gestao de residuos de servicos de saude (PGRSS)</t>
  </si>
  <si>
    <t xml:space="preserve">Automatize este controle com o Vertos OS — vetflow.app.br/planos</t>
  </si>
  <si>
    <t xml:space="preserve">ESTOQUE ATUAL DE MEDICAMENTOS — METODO PEPS</t>
  </si>
  <si>
    <t xml:space="preserve">Atualize este registro a cada entrada ou saida de medicamento. Use as abas "Entrada" e "Saida" para rastreabilidade completa.</t>
  </si>
  <si>
    <t xml:space="preserve">Cod.</t>
  </si>
  <si>
    <t xml:space="preserve">Nome do Medicamento</t>
  </si>
  <si>
    <t xml:space="preserve">Principio Ativo</t>
  </si>
  <si>
    <t xml:space="preserve">Categoria</t>
  </si>
  <si>
    <t xml:space="preserve">N.o do Lote</t>
  </si>
  <si>
    <t xml:space="preserve">Data de Validade</t>
  </si>
  <si>
    <t xml:space="preserve">Qtd. em Estoque</t>
  </si>
  <si>
    <t xml:space="preserve">Unidade</t>
  </si>
  <si>
    <t xml:space="preserve">Localizacao</t>
  </si>
  <si>
    <t xml:space="preserve">Status</t>
  </si>
  <si>
    <t xml:space="preserve">Obs. / Controlado?</t>
  </si>
  <si>
    <t xml:space="preserve">001</t>
  </si>
  <si>
    <t xml:space="preserve">Cetamina 10%</t>
  </si>
  <si>
    <t xml:space="preserve">Cloridrato de Cetamina</t>
  </si>
  <si>
    <t xml:space="preserve">Controlado</t>
  </si>
  <si>
    <t xml:space="preserve">L2024-001</t>
  </si>
  <si>
    <t xml:space="preserve">2025-12-31</t>
  </si>
  <si>
    <t xml:space="preserve">Frasco 10ml</t>
  </si>
  <si>
    <t xml:space="preserve">Armario Trancado</t>
  </si>
  <si>
    <t xml:space="preserve">SIPEAGRO</t>
  </si>
  <si>
    <t xml:space="preserve">002</t>
  </si>
  <si>
    <t xml:space="preserve">Propofol 1%</t>
  </si>
  <si>
    <t xml:space="preserve">Propofol</t>
  </si>
  <si>
    <t xml:space="preserve">Anestesico</t>
  </si>
  <si>
    <t xml:space="preserve">L2024-002</t>
  </si>
  <si>
    <t xml:space="preserve">2025-06-15</t>
  </si>
  <si>
    <t xml:space="preserve">Ampola 20ml</t>
  </si>
  <si>
    <t xml:space="preserve">Geladeira</t>
  </si>
  <si>
    <t xml:space="preserve">003</t>
  </si>
  <si>
    <t xml:space="preserve">Amoxicilina 250mg/ml</t>
  </si>
  <si>
    <t xml:space="preserve">Amoxicilina</t>
  </si>
  <si>
    <t xml:space="preserve">Antibiotico</t>
  </si>
  <si>
    <t xml:space="preserve">L2024-003</t>
  </si>
  <si>
    <t xml:space="preserve">2025-03-01</t>
  </si>
  <si>
    <t xml:space="preserve">Frasco 100ml</t>
  </si>
  <si>
    <t xml:space="preserve">Prateleira A</t>
  </si>
  <si>
    <t xml:space="preserve">004</t>
  </si>
  <si>
    <t xml:space="preserve">Dipirona 500mg/ml</t>
  </si>
  <si>
    <t xml:space="preserve">Dipirona Sodica</t>
  </si>
  <si>
    <t xml:space="preserve">Analgesico</t>
  </si>
  <si>
    <t xml:space="preserve">L2024-004</t>
  </si>
  <si>
    <t xml:space="preserve">2026-08-20</t>
  </si>
  <si>
    <t xml:space="preserve">Ampola 2ml</t>
  </si>
  <si>
    <t xml:space="preserve">Prateleira B</t>
  </si>
  <si>
    <t xml:space="preserve">005</t>
  </si>
  <si>
    <t xml:space="preserve">Dexametasona 4mg/ml</t>
  </si>
  <si>
    <t xml:space="preserve">Dexametasona</t>
  </si>
  <si>
    <t xml:space="preserve">Corticoide</t>
  </si>
  <si>
    <t xml:space="preserve">L2024-005</t>
  </si>
  <si>
    <t xml:space="preserve">2025-01-10</t>
  </si>
  <si>
    <t xml:space="preserve">Ampola 2.5ml</t>
  </si>
  <si>
    <t xml:space="preserve">REGISTRO DE ENTRADA DE MEDICAMENTOS</t>
  </si>
  <si>
    <t xml:space="preserve">Registre TODA entrada de medicamento. Este registro e prova documental para auditorias do MAPA/SIPEAGRO.</t>
  </si>
  <si>
    <t xml:space="preserve">Data de Entrada</t>
  </si>
  <si>
    <t xml:space="preserve">Cod. Med.</t>
  </si>
  <si>
    <t xml:space="preserve">Quantidade Recebida</t>
  </si>
  <si>
    <t xml:space="preserve">Fornecedor / NF</t>
  </si>
  <si>
    <t xml:space="preserve">N.o da Nota Fiscal</t>
  </si>
  <si>
    <t xml:space="preserve">Recebido por (Nome/CRMV)</t>
  </si>
  <si>
    <t xml:space="preserve">Obs.</t>
  </si>
  <si>
    <t xml:space="preserve">15/01/2025</t>
  </si>
  <si>
    <t xml:space="preserve">31/12/2025</t>
  </si>
  <si>
    <t xml:space="preserve">Distribuidora VetFarma</t>
  </si>
  <si>
    <t xml:space="preserve">NF-004521</t>
  </si>
  <si>
    <t xml:space="preserve">Dr. Silva / CRMV 12345</t>
  </si>
  <si>
    <t xml:space="preserve">Controlado SIPEAGRO</t>
  </si>
  <si>
    <t xml:space="preserve">15/06/2025</t>
  </si>
  <si>
    <t xml:space="preserve">REGISTRO DE SAIDA DE MEDICAMENTOS (UTILIZACAO)</t>
  </si>
  <si>
    <t xml:space="preserve">Registre TODA utilizacao. Para controlados: obrigatorio pela IN MAPA 35/2017 em ate 24h. Informe SEMPRE o lote utilizado (PEPS).</t>
  </si>
  <si>
    <t xml:space="preserve">Data de Uso</t>
  </si>
  <si>
    <t xml:space="preserve">N.o do Lote Usado</t>
  </si>
  <si>
    <t xml:space="preserve">Qtd. Utilizada</t>
  </si>
  <si>
    <t xml:space="preserve">Nome do Paciente</t>
  </si>
  <si>
    <t xml:space="preserve">Especie/Raca</t>
  </si>
  <si>
    <t xml:space="preserve">N.o do Prontuario</t>
  </si>
  <si>
    <t xml:space="preserve">Procedimento</t>
  </si>
  <si>
    <t xml:space="preserve">Veterinario (Nome/CRMV)</t>
  </si>
  <si>
    <t xml:space="preserve">ml</t>
  </si>
  <si>
    <t xml:space="preserve">Rex (Golden Retriever)</t>
  </si>
  <si>
    <t xml:space="preserve">Canino</t>
  </si>
  <si>
    <t xml:space="preserve">PRONT-2025-001</t>
  </si>
  <si>
    <t xml:space="preserve">Castracao laparotomia</t>
  </si>
  <si>
    <t xml:space="preserve">Dra. Ana / CRMV 98765</t>
  </si>
  <si>
    <t xml:space="preserve">SIPEAGRO atualizado</t>
  </si>
  <si>
    <t xml:space="preserve">DASHBOARD — RADAR DE CONFORMIDADE DO ESTOQUE</t>
  </si>
  <si>
    <t xml:space="preserve">Visao automatica do status do estoque — atualize as abas de Estoque, Entrada e Saida para ver os dados em tempo real</t>
  </si>
  <si>
    <t xml:space="preserve">TOTAL EM ESTOQUE</t>
  </si>
  <si>
    <t xml:space="preserve">VENCIDOS</t>
  </si>
  <si>
    <t xml:space="preserve">VENCEM EM 30 DIAS</t>
  </si>
  <si>
    <t xml:space="preserve">DENTRO DO PRAZO</t>
  </si>
  <si>
    <t xml:space="preserve">ALERTAS DE VENCIMENTO — Medicamentos que requerem acao imediata</t>
  </si>
  <si>
    <t xml:space="preserve">Codigo</t>
  </si>
  <si>
    <t xml:space="preserve">Lote</t>
  </si>
  <si>
    <t xml:space="preserve">Validade</t>
  </si>
  <si>
    <t xml:space="preserve">Qtd.</t>
  </si>
  <si>
    <t xml:space="preserve">Acao Requerida</t>
  </si>
  <si>
    <t xml:space="preserve">OK</t>
  </si>
  <si>
    <t xml:space="preserve">Nenhuma acao necessaria</t>
  </si>
  <si>
    <t xml:space="preserve">01/03/2025</t>
  </si>
  <si>
    <t xml:space="preserve">Vence em breve</t>
  </si>
  <si>
    <t xml:space="preserve">Priorizar uso — menos de 30 dias</t>
  </si>
  <si>
    <t xml:space="preserve">10/01/2025</t>
  </si>
  <si>
    <t xml:space="preserve">VENCIDO</t>
  </si>
  <si>
    <t xml:space="preserve">RETIRAR — Descartar via PGRSS</t>
  </si>
  <si>
    <t xml:space="preserve">Automatize este controle 100% com o Vertos OS — sem planilha, sem erro humano, com rastreabilidade total para o SIPEAGRO.</t>
  </si>
  <si>
    <t xml:space="preserve">vetflow.app.br/planos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</si>
</sst>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"/>
    <numFmt numFmtId="167" formatCode="General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6EE7B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.5"/>
      <color rgb="FF334155"/>
      <name val="Arial"/>
      <family val="0"/>
      <charset val="1"/>
    </font>
    <font>
      <sz val="9.5"/>
      <color rgb="FFFFFFFF"/>
      <name val="Arial"/>
      <family val="0"/>
      <charset val="1"/>
    </font>
    <font>
      <sz val="9.5"/>
      <color rgb="FF7F1D1D"/>
      <name val="Arial"/>
      <family val="0"/>
      <charset val="1"/>
    </font>
    <font>
      <sz val="9.5"/>
      <color rgb="FF78350F"/>
      <name val="Arial"/>
      <family val="0"/>
      <charset val="1"/>
    </font>
    <font>
      <sz val="9.5"/>
      <color rgb="FF065F46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6EE7B7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sz val="9.5"/>
      <color rgb="FF000000"/>
      <name val="Arial"/>
      <family val="0"/>
      <charset val="1"/>
    </font>
    <font>
      <b val="true"/>
      <sz val="9.5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.5"/>
      <color rgb="FF6EE7B7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28"/>
      <color rgb="FF059669"/>
      <name val="Arial"/>
      <family val="0"/>
      <charset val="1"/>
    </font>
    <font>
      <b val="true"/>
      <sz val="28"/>
      <color rgb="FFDC2626"/>
      <name val="Arial"/>
      <family val="0"/>
      <charset val="1"/>
    </font>
    <font>
      <b val="true"/>
      <sz val="28"/>
      <color rgb="FFD97706"/>
      <name val="Arial"/>
      <family val="0"/>
      <charset val="1"/>
    </font>
    <font>
      <b val="true"/>
      <sz val="28"/>
      <color rgb="FF065F4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64E3B"/>
        <bgColor rgb="FF065F46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FEE2E2"/>
        <bgColor rgb="FFFEF3C7"/>
      </patternFill>
    </fill>
    <fill>
      <patternFill patternType="solid">
        <fgColor rgb="FFFEF3C7"/>
        <bgColor rgb="FFFEE2E2"/>
      </patternFill>
    </fill>
    <fill>
      <patternFill patternType="solid">
        <fgColor rgb="FFD1FAE5"/>
        <bgColor rgb="FFE2E8F0"/>
      </patternFill>
    </fill>
    <fill>
      <patternFill patternType="solid">
        <fgColor rgb="FF059669"/>
        <bgColor rgb="FF339966"/>
      </patternFill>
    </fill>
    <fill>
      <patternFill patternType="solid">
        <fgColor rgb="FFDC2626"/>
        <bgColor rgb="FF993366"/>
      </patternFill>
    </fill>
    <fill>
      <patternFill patternType="solid">
        <fgColor rgb="FFD97706"/>
        <bgColor rgb="FFFF9900"/>
      </patternFill>
    </fill>
    <fill>
      <patternFill patternType="solid">
        <fgColor rgb="FF065F46"/>
        <bgColor rgb="FF064E3B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064E3B"/>
      </left>
      <right style="thin">
        <color rgb="FF064E3B"/>
      </right>
      <top style="thin">
        <color rgb="FF064E3B"/>
      </top>
      <bottom style="thin">
        <color rgb="FF064E3B"/>
      </bottom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 diagonalUp="false" diagonalDown="false">
      <left style="thin">
        <color rgb="FF059669"/>
      </left>
      <right/>
      <top style="thin">
        <color rgb="FF059669"/>
      </top>
      <bottom style="thin">
        <color rgb="FF059669"/>
      </bottom>
      <diagonal/>
    </border>
    <border diagonalUp="false" diagonalDown="false">
      <left style="thin">
        <color rgb="FFDC2626"/>
      </left>
      <right/>
      <top style="thin">
        <color rgb="FFDC2626"/>
      </top>
      <bottom style="thin">
        <color rgb="FFDC2626"/>
      </bottom>
      <diagonal/>
    </border>
    <border diagonalUp="false" diagonalDown="false">
      <left style="thin">
        <color rgb="FFD97706"/>
      </left>
      <right/>
      <top style="thin">
        <color rgb="FFD97706"/>
      </top>
      <bottom style="thin">
        <color rgb="FFD97706"/>
      </bottom>
      <diagonal/>
    </border>
    <border diagonalUp="false" diagonalDown="false">
      <left style="thin">
        <color rgb="FF065F46"/>
      </left>
      <right/>
      <top style="thin">
        <color rgb="FF065F46"/>
      </top>
      <bottom style="thin">
        <color rgb="FF065F4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1"/>
        <color rgb="FF7F1D1D"/>
      </font>
      <fill>
        <patternFill>
          <bgColor rgb="FFFEE2E2"/>
        </patternFill>
      </fill>
    </dxf>
    <dxf>
      <font>
        <b val="1"/>
        <color rgb="FF78350F"/>
      </font>
      <fill>
        <patternFill>
          <bgColor rgb="FFFEF3C7"/>
        </patternFill>
      </fill>
    </dxf>
    <dxf>
      <font>
        <b val="1"/>
        <color rgb="FF065F46"/>
      </font>
      <fill>
        <patternFill>
          <bgColor rgb="FFD1FAE5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7F1D1D"/>
      <rgbColor rgb="FF008000"/>
      <rgbColor rgb="FF000080"/>
      <rgbColor rgb="FF808000"/>
      <rgbColor rgb="FF800080"/>
      <rgbColor rgb="FF059669"/>
      <rgbColor rgb="FFC0C0C0"/>
      <rgbColor rgb="FF808080"/>
      <rgbColor rgb="FF9999FF"/>
      <rgbColor rgb="FF993366"/>
      <rgbColor rgb="FFFEF3C7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65F46"/>
      <rgbColor rgb="FF0000FF"/>
      <rgbColor rgb="FF00CCFF"/>
      <rgbColor rgb="FFF8FAFC"/>
      <rgbColor rgb="FFD1FAE5"/>
      <rgbColor rgb="FFFFFF99"/>
      <rgbColor rgb="FF99CCFF"/>
      <rgbColor rgb="FFFF99CC"/>
      <rgbColor rgb="FFCC99FF"/>
      <rgbColor rgb="FFFEE2E2"/>
      <rgbColor rgb="FF3366FF"/>
      <rgbColor rgb="FF6EE7B7"/>
      <rgbColor rgb="FF99CC00"/>
      <rgbColor rgb="FFFFCC00"/>
      <rgbColor rgb="FFFF9900"/>
      <rgbColor rgb="FFD97706"/>
      <rgbColor rgb="FF666699"/>
      <rgbColor rgb="FF969696"/>
      <rgbColor rgb="FF064E3B"/>
      <rgbColor rgb="FF339966"/>
      <rgbColor rgb="FF003300"/>
      <rgbColor rgb="FF333300"/>
      <rgbColor rgb="FF78350F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2"/>
  </cols>
  <sheetData>
    <row r="2" customFormat="false" ht="39.75" hidden="false" customHeight="true" outlineLevel="0" collapsed="false">
      <c r="B2" s="1" t="s">
        <v>0</v>
      </c>
      <c r="C2" s="1"/>
    </row>
    <row r="3" customFormat="false" ht="21.75" hidden="false" customHeight="true" outlineLevel="0" collapsed="false">
      <c r="B3" s="2" t="s">
        <v>1</v>
      </c>
      <c r="C3" s="2"/>
    </row>
    <row r="5" customFormat="false" ht="21.75" hidden="false" customHeight="true" outlineLevel="0" collapsed="false">
      <c r="B5" s="3" t="s">
        <v>2</v>
      </c>
      <c r="C5" s="3"/>
    </row>
    <row r="6" customFormat="false" ht="19.5" hidden="false" customHeight="true" outlineLevel="0" collapsed="false">
      <c r="B6" s="4" t="s">
        <v>3</v>
      </c>
      <c r="C6" s="4"/>
    </row>
    <row r="7" customFormat="false" ht="7.5" hidden="false" customHeight="true" outlineLevel="0" collapsed="false">
      <c r="B7" s="5"/>
      <c r="C7" s="5"/>
    </row>
    <row r="8" customFormat="false" ht="21.75" hidden="false" customHeight="true" outlineLevel="0" collapsed="false">
      <c r="B8" s="3" t="s">
        <v>4</v>
      </c>
      <c r="C8" s="3"/>
    </row>
    <row r="9" customFormat="false" ht="19.5" hidden="false" customHeight="true" outlineLevel="0" collapsed="false">
      <c r="B9" s="4" t="s">
        <v>5</v>
      </c>
      <c r="C9" s="4"/>
    </row>
    <row r="10" customFormat="false" ht="19.5" hidden="false" customHeight="true" outlineLevel="0" collapsed="false">
      <c r="B10" s="4" t="s">
        <v>6</v>
      </c>
      <c r="C10" s="4"/>
    </row>
    <row r="11" customFormat="false" ht="19.5" hidden="false" customHeight="true" outlineLevel="0" collapsed="false">
      <c r="B11" s="4" t="s">
        <v>7</v>
      </c>
      <c r="C11" s="4"/>
    </row>
    <row r="12" customFormat="false" ht="19.5" hidden="false" customHeight="true" outlineLevel="0" collapsed="false">
      <c r="B12" s="4" t="s">
        <v>8</v>
      </c>
      <c r="C12" s="4"/>
    </row>
    <row r="13" customFormat="false" ht="7.5" hidden="false" customHeight="true" outlineLevel="0" collapsed="false">
      <c r="B13" s="5"/>
      <c r="C13" s="5"/>
    </row>
    <row r="14" customFormat="false" ht="21.75" hidden="false" customHeight="true" outlineLevel="0" collapsed="false">
      <c r="B14" s="3" t="s">
        <v>9</v>
      </c>
      <c r="C14" s="3"/>
    </row>
    <row r="15" customFormat="false" ht="19.5" hidden="false" customHeight="true" outlineLevel="0" collapsed="false">
      <c r="B15" s="6" t="s">
        <v>10</v>
      </c>
      <c r="C15" s="6"/>
    </row>
    <row r="16" customFormat="false" ht="19.5" hidden="false" customHeight="true" outlineLevel="0" collapsed="false">
      <c r="B16" s="7" t="s">
        <v>11</v>
      </c>
      <c r="C16" s="7"/>
    </row>
    <row r="17" customFormat="false" ht="19.5" hidden="false" customHeight="true" outlineLevel="0" collapsed="false">
      <c r="B17" s="8" t="s">
        <v>12</v>
      </c>
      <c r="C17" s="8"/>
    </row>
    <row r="18" customFormat="false" ht="7.5" hidden="false" customHeight="true" outlineLevel="0" collapsed="false">
      <c r="B18" s="5"/>
      <c r="C18" s="5"/>
    </row>
    <row r="19" customFormat="false" ht="21.75" hidden="false" customHeight="true" outlineLevel="0" collapsed="false">
      <c r="B19" s="3" t="s">
        <v>13</v>
      </c>
      <c r="C19" s="3"/>
    </row>
    <row r="20" customFormat="false" ht="19.5" hidden="false" customHeight="true" outlineLevel="0" collapsed="false">
      <c r="B20" s="4" t="s">
        <v>14</v>
      </c>
      <c r="C20" s="4"/>
    </row>
    <row r="21" customFormat="false" ht="19.5" hidden="false" customHeight="true" outlineLevel="0" collapsed="false">
      <c r="B21" s="4" t="s">
        <v>15</v>
      </c>
      <c r="C21" s="4"/>
    </row>
    <row r="22" customFormat="false" ht="19.5" hidden="false" customHeight="true" outlineLevel="0" collapsed="false">
      <c r="B22" s="4" t="s">
        <v>16</v>
      </c>
      <c r="C22" s="4"/>
    </row>
    <row r="23" customFormat="false" ht="9.75" hidden="false" customHeight="true" outlineLevel="0" collapsed="false"/>
    <row r="24" customFormat="false" ht="25.5" hidden="false" customHeight="true" outlineLevel="0" collapsed="false">
      <c r="B24" s="9" t="s">
        <v>17</v>
      </c>
      <c r="C24" s="9"/>
    </row>
  </sheetData>
  <mergeCells count="21">
    <mergeCell ref="B2:C2"/>
    <mergeCell ref="B3:C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4:C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15"/>
    <col collapsed="false" customWidth="true" hidden="false" outlineLevel="0" max="8" min="8" style="0" width="10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20"/>
  </cols>
  <sheetData>
    <row r="1" customFormat="false" ht="9.75" hidden="false" customHeight="true" outlineLevel="0" collapsed="false"/>
    <row r="2" customFormat="false" ht="36" hidden="false" customHeight="true" outlineLevel="0" collapsed="false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customFormat="false" ht="19.5" hidden="false" customHeight="true" outlineLevel="0" collapsed="false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customFormat="false" ht="27.75" hidden="false" customHeight="true" outlineLevel="0" collapsed="false">
      <c r="A4" s="12" t="s">
        <v>20</v>
      </c>
      <c r="B4" s="12" t="s">
        <v>21</v>
      </c>
      <c r="C4" s="12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</row>
    <row r="5" customFormat="false" ht="21.75" hidden="false" customHeight="true" outlineLevel="0" collapsed="false">
      <c r="A5" s="13" t="s">
        <v>31</v>
      </c>
      <c r="B5" s="14" t="s">
        <v>32</v>
      </c>
      <c r="C5" s="14" t="s">
        <v>33</v>
      </c>
      <c r="D5" s="13" t="s">
        <v>34</v>
      </c>
      <c r="E5" s="13" t="s">
        <v>35</v>
      </c>
      <c r="F5" s="15" t="s">
        <v>36</v>
      </c>
      <c r="G5" s="16" t="n">
        <v>5</v>
      </c>
      <c r="H5" s="13" t="s">
        <v>37</v>
      </c>
      <c r="I5" s="13" t="s">
        <v>38</v>
      </c>
      <c r="J5" s="17" t="str">
        <f aca="true">IF(F5="","",IF(F5&lt;TODAY(),"VENCIDO",IF(F5&lt;TODAY()+30,"Vence em breve","OK")))</f>
        <v>OK</v>
      </c>
      <c r="K5" s="13" t="s">
        <v>39</v>
      </c>
    </row>
    <row r="6" customFormat="false" ht="21.75" hidden="false" customHeight="true" outlineLevel="0" collapsed="false">
      <c r="A6" s="18" t="s">
        <v>40</v>
      </c>
      <c r="B6" s="19" t="s">
        <v>41</v>
      </c>
      <c r="C6" s="19" t="s">
        <v>42</v>
      </c>
      <c r="D6" s="18" t="s">
        <v>43</v>
      </c>
      <c r="E6" s="18" t="s">
        <v>44</v>
      </c>
      <c r="F6" s="20" t="s">
        <v>45</v>
      </c>
      <c r="G6" s="21" t="n">
        <v>8</v>
      </c>
      <c r="H6" s="18" t="s">
        <v>46</v>
      </c>
      <c r="I6" s="18" t="s">
        <v>47</v>
      </c>
      <c r="J6" s="22" t="str">
        <f aca="true">IF(F6="","",IF(F6&lt;TODAY(),"VENCIDO",IF(F6&lt;TODAY()+30,"Vence em breve","OK")))</f>
        <v>OK</v>
      </c>
      <c r="K6" s="18"/>
    </row>
    <row r="7" customFormat="false" ht="21.75" hidden="false" customHeight="true" outlineLevel="0" collapsed="false">
      <c r="A7" s="13" t="s">
        <v>48</v>
      </c>
      <c r="B7" s="14" t="s">
        <v>49</v>
      </c>
      <c r="C7" s="14" t="s">
        <v>50</v>
      </c>
      <c r="D7" s="13" t="s">
        <v>51</v>
      </c>
      <c r="E7" s="13" t="s">
        <v>52</v>
      </c>
      <c r="F7" s="15" t="s">
        <v>53</v>
      </c>
      <c r="G7" s="16" t="n">
        <v>12</v>
      </c>
      <c r="H7" s="13" t="s">
        <v>54</v>
      </c>
      <c r="I7" s="13" t="s">
        <v>55</v>
      </c>
      <c r="J7" s="17" t="str">
        <f aca="true">IF(F7="","",IF(F7&lt;TODAY(),"VENCIDO",IF(F7&lt;TODAY()+30,"Vence em breve","OK")))</f>
        <v>OK</v>
      </c>
      <c r="K7" s="13"/>
    </row>
    <row r="8" customFormat="false" ht="21.75" hidden="false" customHeight="true" outlineLevel="0" collapsed="false">
      <c r="A8" s="18" t="s">
        <v>56</v>
      </c>
      <c r="B8" s="19" t="s">
        <v>57</v>
      </c>
      <c r="C8" s="19" t="s">
        <v>58</v>
      </c>
      <c r="D8" s="18" t="s">
        <v>59</v>
      </c>
      <c r="E8" s="18" t="s">
        <v>60</v>
      </c>
      <c r="F8" s="20" t="s">
        <v>61</v>
      </c>
      <c r="G8" s="21" t="n">
        <v>20</v>
      </c>
      <c r="H8" s="18" t="s">
        <v>62</v>
      </c>
      <c r="I8" s="18" t="s">
        <v>63</v>
      </c>
      <c r="J8" s="22" t="str">
        <f aca="true">IF(F8="","",IF(F8&lt;TODAY(),"VENCIDO",IF(F8&lt;TODAY()+30,"Vence em breve","OK")))</f>
        <v>OK</v>
      </c>
      <c r="K8" s="18"/>
    </row>
    <row r="9" customFormat="false" ht="21.75" hidden="false" customHeight="true" outlineLevel="0" collapsed="false">
      <c r="A9" s="13" t="s">
        <v>64</v>
      </c>
      <c r="B9" s="14" t="s">
        <v>65</v>
      </c>
      <c r="C9" s="14" t="s">
        <v>66</v>
      </c>
      <c r="D9" s="13" t="s">
        <v>67</v>
      </c>
      <c r="E9" s="13" t="s">
        <v>68</v>
      </c>
      <c r="F9" s="15" t="s">
        <v>69</v>
      </c>
      <c r="G9" s="16" t="n">
        <v>6</v>
      </c>
      <c r="H9" s="13" t="s">
        <v>70</v>
      </c>
      <c r="I9" s="13" t="s">
        <v>55</v>
      </c>
      <c r="J9" s="17" t="str">
        <f aca="true">IF(F9="","",IF(F9&lt;TODAY(),"VENCIDO",IF(F9&lt;TODAY()+30,"Vence em breve","OK")))</f>
        <v>OK</v>
      </c>
      <c r="K9" s="13"/>
    </row>
  </sheetData>
  <mergeCells count="2">
    <mergeCell ref="A2:K2"/>
    <mergeCell ref="A3:K3"/>
  </mergeCells>
  <conditionalFormatting sqref="J5:J104">
    <cfRule type="cellIs" priority="2" operator="equal" aboveAverage="0" equalAverage="0" bottom="0" percent="0" rank="0" text="" dxfId="0">
      <formula>"VENCIDO"</formula>
    </cfRule>
    <cfRule type="cellIs" priority="3" operator="equal" aboveAverage="0" equalAverage="0" bottom="0" percent="0" rank="0" text="" dxfId="1">
      <formula>"Vence em breve"</formula>
    </cfRule>
    <cfRule type="cellIs" priority="4" operator="equal" aboveAverage="0" equalAverage="0" bottom="0" percent="0" rank="0" text="" dxfId="2">
      <formula>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0"/>
    <col collapsed="false" customWidth="true" hidden="false" outlineLevel="0" max="3" min="3" style="0" width="28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10"/>
    <col collapsed="false" customWidth="true" hidden="false" outlineLevel="0" max="8" min="8" style="0" width="20"/>
    <col collapsed="false" customWidth="true" hidden="false" outlineLevel="0" max="9" min="9" style="0" width="16"/>
    <col collapsed="false" customWidth="true" hidden="false" outlineLevel="0" max="10" min="10" style="0" width="22"/>
    <col collapsed="false" customWidth="true" hidden="false" outlineLevel="0" max="11" min="11" style="0" width="18"/>
  </cols>
  <sheetData>
    <row r="1" customFormat="false" ht="9.75" hidden="false" customHeight="true" outlineLevel="0" collapsed="false"/>
    <row r="2" customFormat="false" ht="36" hidden="false" customHeight="true" outlineLevel="0" collapsed="false">
      <c r="A2" s="10" t="s">
        <v>71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customFormat="false" ht="19.5" hidden="false" customHeight="true" outlineLevel="0" collapsed="false">
      <c r="A3" s="11" t="s">
        <v>72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customFormat="false" ht="27.75" hidden="false" customHeight="true" outlineLevel="0" collapsed="false">
      <c r="A4" s="12" t="s">
        <v>73</v>
      </c>
      <c r="B4" s="12" t="s">
        <v>74</v>
      </c>
      <c r="C4" s="12" t="s">
        <v>21</v>
      </c>
      <c r="D4" s="12" t="s">
        <v>24</v>
      </c>
      <c r="E4" s="12" t="s">
        <v>25</v>
      </c>
      <c r="F4" s="12" t="s">
        <v>75</v>
      </c>
      <c r="G4" s="12" t="s">
        <v>27</v>
      </c>
      <c r="H4" s="12" t="s">
        <v>76</v>
      </c>
      <c r="I4" s="12" t="s">
        <v>77</v>
      </c>
      <c r="J4" s="12" t="s">
        <v>78</v>
      </c>
      <c r="K4" s="12" t="s">
        <v>79</v>
      </c>
    </row>
    <row r="5" customFormat="false" ht="21.75" hidden="false" customHeight="true" outlineLevel="0" collapsed="false">
      <c r="A5" s="13" t="s">
        <v>80</v>
      </c>
      <c r="B5" s="13" t="s">
        <v>31</v>
      </c>
      <c r="C5" s="14" t="s">
        <v>32</v>
      </c>
      <c r="D5" s="13" t="s">
        <v>35</v>
      </c>
      <c r="E5" s="13" t="s">
        <v>81</v>
      </c>
      <c r="F5" s="13" t="n">
        <v>5</v>
      </c>
      <c r="G5" s="13" t="s">
        <v>37</v>
      </c>
      <c r="H5" s="14" t="s">
        <v>82</v>
      </c>
      <c r="I5" s="13" t="s">
        <v>83</v>
      </c>
      <c r="J5" s="14" t="s">
        <v>84</v>
      </c>
      <c r="K5" s="13" t="s">
        <v>85</v>
      </c>
    </row>
    <row r="6" customFormat="false" ht="21.75" hidden="false" customHeight="true" outlineLevel="0" collapsed="false">
      <c r="A6" s="18" t="s">
        <v>80</v>
      </c>
      <c r="B6" s="18" t="s">
        <v>40</v>
      </c>
      <c r="C6" s="19" t="s">
        <v>41</v>
      </c>
      <c r="D6" s="18" t="s">
        <v>44</v>
      </c>
      <c r="E6" s="18" t="s">
        <v>86</v>
      </c>
      <c r="F6" s="18" t="n">
        <v>10</v>
      </c>
      <c r="G6" s="18" t="s">
        <v>46</v>
      </c>
      <c r="H6" s="19" t="s">
        <v>82</v>
      </c>
      <c r="I6" s="18" t="s">
        <v>83</v>
      </c>
      <c r="J6" s="19" t="s">
        <v>84</v>
      </c>
      <c r="K6" s="18"/>
    </row>
  </sheetData>
  <mergeCells count="2">
    <mergeCell ref="A2:K2"/>
    <mergeCell ref="A3:K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0"/>
    <col collapsed="false" customWidth="true" hidden="false" outlineLevel="0" max="3" min="3" style="0" width="26"/>
    <col collapsed="false" customWidth="true" hidden="false" outlineLevel="0" max="5" min="4" style="0" width="14"/>
    <col collapsed="false" customWidth="true" hidden="false" outlineLevel="0" max="6" min="6" style="0" width="10"/>
    <col collapsed="false" customWidth="true" hidden="false" outlineLevel="0" max="7" min="7" style="0" width="20"/>
    <col collapsed="false" customWidth="true" hidden="false" outlineLevel="0" max="9" min="8" style="0" width="14"/>
    <col collapsed="false" customWidth="true" hidden="false" outlineLevel="0" max="11" min="10" style="0" width="22"/>
    <col collapsed="false" customWidth="true" hidden="false" outlineLevel="0" max="12" min="12" style="0" width="14"/>
  </cols>
  <sheetData>
    <row r="1" customFormat="false" ht="9.75" hidden="false" customHeight="true" outlineLevel="0" collapsed="false"/>
    <row r="2" customFormat="false" ht="36" hidden="false" customHeight="true" outlineLevel="0" collapsed="false">
      <c r="A2" s="10" t="s">
        <v>87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customFormat="false" ht="19.5" hidden="false" customHeight="true" outlineLevel="0" collapsed="false">
      <c r="A3" s="11" t="s">
        <v>88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customFormat="false" ht="27.75" hidden="false" customHeight="true" outlineLevel="0" collapsed="false">
      <c r="A4" s="12" t="s">
        <v>89</v>
      </c>
      <c r="B4" s="12" t="s">
        <v>74</v>
      </c>
      <c r="C4" s="12" t="s">
        <v>21</v>
      </c>
      <c r="D4" s="12" t="s">
        <v>90</v>
      </c>
      <c r="E4" s="12" t="s">
        <v>91</v>
      </c>
      <c r="F4" s="12" t="s">
        <v>27</v>
      </c>
      <c r="G4" s="12" t="s">
        <v>92</v>
      </c>
      <c r="H4" s="12" t="s">
        <v>93</v>
      </c>
      <c r="I4" s="12" t="s">
        <v>94</v>
      </c>
      <c r="J4" s="12" t="s">
        <v>95</v>
      </c>
      <c r="K4" s="12" t="s">
        <v>96</v>
      </c>
      <c r="L4" s="12" t="s">
        <v>79</v>
      </c>
    </row>
    <row r="5" customFormat="false" ht="21.75" hidden="false" customHeight="true" outlineLevel="0" collapsed="false">
      <c r="A5" s="13" t="s">
        <v>80</v>
      </c>
      <c r="B5" s="13" t="s">
        <v>31</v>
      </c>
      <c r="C5" s="14" t="s">
        <v>32</v>
      </c>
      <c r="D5" s="13" t="s">
        <v>35</v>
      </c>
      <c r="E5" s="13" t="n">
        <v>2.5</v>
      </c>
      <c r="F5" s="13" t="s">
        <v>97</v>
      </c>
      <c r="G5" s="14" t="s">
        <v>98</v>
      </c>
      <c r="H5" s="13" t="s">
        <v>99</v>
      </c>
      <c r="I5" s="13" t="s">
        <v>100</v>
      </c>
      <c r="J5" s="14" t="s">
        <v>101</v>
      </c>
      <c r="K5" s="14" t="s">
        <v>102</v>
      </c>
      <c r="L5" s="13" t="s">
        <v>103</v>
      </c>
    </row>
  </sheetData>
  <mergeCells count="2">
    <mergeCell ref="A2:L2"/>
    <mergeCell ref="A3:L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10" min="2" style="0" width="18"/>
    <col collapsed="false" customWidth="true" hidden="false" outlineLevel="0" max="11" min="11" style="0" width="2"/>
  </cols>
  <sheetData>
    <row r="1" customFormat="false" ht="9.75" hidden="false" customHeight="true" outlineLevel="0" collapsed="false"/>
    <row r="2" customFormat="false" ht="45" hidden="false" customHeight="true" outlineLevel="0" collapsed="false">
      <c r="B2" s="23" t="s">
        <v>104</v>
      </c>
      <c r="C2" s="23"/>
      <c r="D2" s="23"/>
      <c r="E2" s="23"/>
      <c r="F2" s="23"/>
      <c r="G2" s="23"/>
      <c r="H2" s="23"/>
      <c r="I2" s="23"/>
      <c r="J2" s="23"/>
    </row>
    <row r="3" customFormat="false" ht="21.75" hidden="false" customHeight="true" outlineLevel="0" collapsed="false">
      <c r="B3" s="24" t="s">
        <v>105</v>
      </c>
      <c r="C3" s="24"/>
      <c r="D3" s="24"/>
      <c r="E3" s="24"/>
      <c r="F3" s="24"/>
      <c r="G3" s="24"/>
      <c r="H3" s="24"/>
      <c r="I3" s="24"/>
      <c r="J3" s="24"/>
    </row>
    <row r="5" customFormat="false" ht="21.75" hidden="false" customHeight="true" outlineLevel="0" collapsed="false">
      <c r="B5" s="25" t="s">
        <v>106</v>
      </c>
      <c r="C5" s="25"/>
      <c r="D5" s="26" t="s">
        <v>107</v>
      </c>
      <c r="E5" s="26"/>
      <c r="F5" s="27" t="s">
        <v>108</v>
      </c>
      <c r="G5" s="27"/>
      <c r="H5" s="28" t="s">
        <v>109</v>
      </c>
      <c r="I5" s="28"/>
    </row>
    <row r="6" customFormat="false" ht="49.5" hidden="false" customHeight="true" outlineLevel="0" collapsed="false">
      <c r="B6" s="29" t="n">
        <f aca="false">COUNTA('Estoque Atual'!B5:B200)</f>
        <v>5</v>
      </c>
      <c r="C6" s="29"/>
      <c r="D6" s="30" t="n">
        <f aca="false">COUNTIF('Estoque Atual'!J5:J200,"VENCIDO")</f>
        <v>0</v>
      </c>
      <c r="E6" s="30"/>
      <c r="F6" s="31" t="n">
        <f aca="false">COUNTIF('Estoque Atual'!J5:J200,"Vence em breve")</f>
        <v>0</v>
      </c>
      <c r="G6" s="31"/>
      <c r="H6" s="32" t="n">
        <f aca="false">COUNTIF('Estoque Atual'!J5:J200,"OK")</f>
        <v>5</v>
      </c>
      <c r="I6" s="32"/>
    </row>
    <row r="7" customFormat="false" ht="21.75" hidden="false" customHeight="true" outlineLevel="0" collapsed="false"/>
    <row r="9" customFormat="false" ht="12" hidden="false" customHeight="true" outlineLevel="0" collapsed="false"/>
    <row r="10" customFormat="false" ht="25.5" hidden="false" customHeight="true" outlineLevel="0" collapsed="false">
      <c r="B10" s="33" t="s">
        <v>110</v>
      </c>
      <c r="C10" s="33"/>
      <c r="D10" s="33"/>
      <c r="E10" s="33"/>
      <c r="F10" s="33"/>
      <c r="G10" s="33"/>
      <c r="H10" s="33"/>
      <c r="I10" s="33"/>
    </row>
    <row r="11" customFormat="false" ht="24" hidden="false" customHeight="true" outlineLevel="0" collapsed="false">
      <c r="B11" s="34" t="s">
        <v>111</v>
      </c>
      <c r="C11" s="34" t="s">
        <v>21</v>
      </c>
      <c r="D11" s="34" t="s">
        <v>112</v>
      </c>
      <c r="E11" s="34" t="s">
        <v>113</v>
      </c>
      <c r="F11" s="34" t="s">
        <v>114</v>
      </c>
      <c r="G11" s="34" t="s">
        <v>29</v>
      </c>
      <c r="H11" s="34" t="s">
        <v>28</v>
      </c>
      <c r="I11" s="34" t="s">
        <v>115</v>
      </c>
    </row>
    <row r="12" customFormat="false" ht="21.75" hidden="false" customHeight="true" outlineLevel="0" collapsed="false">
      <c r="B12" s="35" t="s">
        <v>31</v>
      </c>
      <c r="C12" s="35" t="s">
        <v>32</v>
      </c>
      <c r="D12" s="35" t="s">
        <v>35</v>
      </c>
      <c r="E12" s="35" t="s">
        <v>81</v>
      </c>
      <c r="F12" s="35" t="n">
        <v>5</v>
      </c>
      <c r="G12" s="36" t="s">
        <v>116</v>
      </c>
      <c r="H12" s="35" t="s">
        <v>38</v>
      </c>
      <c r="I12" s="35" t="s">
        <v>117</v>
      </c>
    </row>
    <row r="13" customFormat="false" ht="21.75" hidden="false" customHeight="true" outlineLevel="0" collapsed="false">
      <c r="B13" s="37" t="s">
        <v>48</v>
      </c>
      <c r="C13" s="37" t="s">
        <v>49</v>
      </c>
      <c r="D13" s="37" t="s">
        <v>52</v>
      </c>
      <c r="E13" s="37" t="s">
        <v>118</v>
      </c>
      <c r="F13" s="37" t="n">
        <v>12</v>
      </c>
      <c r="G13" s="38" t="s">
        <v>119</v>
      </c>
      <c r="H13" s="37" t="s">
        <v>55</v>
      </c>
      <c r="I13" s="37" t="s">
        <v>120</v>
      </c>
    </row>
    <row r="14" customFormat="false" ht="21.75" hidden="false" customHeight="true" outlineLevel="0" collapsed="false">
      <c r="B14" s="39" t="s">
        <v>64</v>
      </c>
      <c r="C14" s="39" t="s">
        <v>65</v>
      </c>
      <c r="D14" s="39" t="s">
        <v>68</v>
      </c>
      <c r="E14" s="39" t="s">
        <v>121</v>
      </c>
      <c r="F14" s="39" t="n">
        <v>6</v>
      </c>
      <c r="G14" s="40" t="s">
        <v>122</v>
      </c>
      <c r="H14" s="39" t="s">
        <v>55</v>
      </c>
      <c r="I14" s="39" t="s">
        <v>123</v>
      </c>
    </row>
    <row r="17" customFormat="false" ht="27.75" hidden="false" customHeight="true" outlineLevel="0" collapsed="false">
      <c r="B17" s="9" t="s">
        <v>124</v>
      </c>
      <c r="C17" s="9"/>
      <c r="D17" s="9"/>
      <c r="E17" s="9"/>
      <c r="F17" s="9"/>
      <c r="G17" s="9"/>
      <c r="H17" s="9"/>
      <c r="I17" s="9"/>
    </row>
    <row r="18" customFormat="false" ht="19.5" hidden="false" customHeight="true" outlineLevel="0" collapsed="false">
      <c r="B18" s="41" t="s">
        <v>125</v>
      </c>
      <c r="C18" s="41"/>
      <c r="D18" s="41"/>
      <c r="E18" s="41"/>
      <c r="F18" s="41"/>
      <c r="G18" s="41"/>
      <c r="H18" s="41"/>
      <c r="I18" s="41"/>
    </row>
  </sheetData>
  <mergeCells count="13">
    <mergeCell ref="B2:J2"/>
    <mergeCell ref="B3:J3"/>
    <mergeCell ref="B5:C5"/>
    <mergeCell ref="D5:E5"/>
    <mergeCell ref="F5:G5"/>
    <mergeCell ref="H5:I5"/>
    <mergeCell ref="B6:C6"/>
    <mergeCell ref="D6:E6"/>
    <mergeCell ref="F6:G6"/>
    <mergeCell ref="H6:I6"/>
    <mergeCell ref="B10:I10"/>
    <mergeCell ref="B17:I17"/>
    <mergeCell ref="B18:I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2026-05-18T00:09:44Z</dcterms:created>
  <dc:creator>openpyxl</dc:creator>
  <dc:description/>
  <dc:language>en-US</dc:language>
  <cp:lastModifiedBy/>
  <dcterms:modified xsi:type="dcterms:W3CDTF">2026-05-18T00:09:44Z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